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LVHacker/Dropbox/_LearnAirbnb 3.0/JV Partnerships/Rich Dad/SH Stuff/Files/"/>
    </mc:Choice>
  </mc:AlternateContent>
  <xr:revisionPtr revIDLastSave="0" documentId="13_ncr:1_{AE77B7CE-9CEF-7B4B-BAF1-0BC4739AFF80}" xr6:coauthVersionLast="36" xr6:coauthVersionMax="36" xr10:uidLastSave="{00000000-0000-0000-0000-000000000000}"/>
  <bookViews>
    <workbookView xWindow="33600" yWindow="0" windowWidth="38400" windowHeight="21600" activeTab="4" xr2:uid="{03800763-AEF8-6F43-B114-D0EEF017593A}"/>
  </bookViews>
  <sheets>
    <sheet name="AE Profit Calc" sheetId="1" r:id="rId1"/>
    <sheet name="AE Sample - Beach Yoga" sheetId="2" r:id="rId2"/>
    <sheet name="AE Sample - Cooking Lessons" sheetId="3" r:id="rId3"/>
    <sheet name="AE Sample - Food Tour" sheetId="4" r:id="rId4"/>
    <sheet name="AE Sample - High End Workshop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5" l="1"/>
  <c r="H15" i="5"/>
  <c r="G15" i="5"/>
  <c r="I15" i="4"/>
  <c r="H15" i="4"/>
  <c r="G15" i="4"/>
  <c r="I15" i="3"/>
  <c r="H15" i="3"/>
  <c r="G15" i="3"/>
  <c r="I15" i="2"/>
  <c r="H15" i="2"/>
  <c r="G15" i="2"/>
  <c r="I15" i="1"/>
  <c r="H15" i="1"/>
  <c r="G15" i="1"/>
  <c r="I13" i="5"/>
  <c r="H13" i="5"/>
  <c r="G13" i="5"/>
  <c r="G11" i="5"/>
  <c r="C24" i="5"/>
  <c r="C22" i="5"/>
  <c r="C20" i="5"/>
  <c r="C18" i="5"/>
  <c r="C17" i="5"/>
  <c r="I11" i="5"/>
  <c r="G7" i="5"/>
  <c r="G5" i="5"/>
  <c r="C20" i="4"/>
  <c r="C17" i="4"/>
  <c r="G11" i="4" s="1"/>
  <c r="G7" i="4"/>
  <c r="I11" i="4" s="1"/>
  <c r="G5" i="4"/>
  <c r="H11" i="4" s="1"/>
  <c r="C20" i="3"/>
  <c r="C17" i="3"/>
  <c r="G11" i="3" s="1"/>
  <c r="G7" i="3"/>
  <c r="G5" i="3"/>
  <c r="H11" i="3" s="1"/>
  <c r="C20" i="2"/>
  <c r="C17" i="2"/>
  <c r="G11" i="2" s="1"/>
  <c r="G7" i="2"/>
  <c r="G5" i="2"/>
  <c r="G7" i="1"/>
  <c r="G5" i="1"/>
  <c r="C20" i="1"/>
  <c r="C17" i="1"/>
  <c r="G11" i="1" s="1"/>
  <c r="H11" i="5" l="1"/>
  <c r="H11" i="2"/>
  <c r="I11" i="2"/>
  <c r="I11" i="3"/>
  <c r="C18" i="4"/>
  <c r="C22" i="4" s="1"/>
  <c r="C18" i="3"/>
  <c r="C22" i="3" s="1"/>
  <c r="C18" i="2"/>
  <c r="C22" i="2" s="1"/>
  <c r="H11" i="1"/>
  <c r="I11" i="1"/>
  <c r="C18" i="1"/>
  <c r="C22" i="1" s="1"/>
  <c r="C24" i="4" l="1"/>
  <c r="H13" i="4"/>
  <c r="I13" i="4"/>
  <c r="G13" i="4"/>
  <c r="H13" i="3"/>
  <c r="I13" i="3"/>
  <c r="G13" i="3"/>
  <c r="C24" i="3"/>
  <c r="C24" i="2"/>
  <c r="G13" i="2"/>
  <c r="I13" i="2"/>
  <c r="H13" i="2"/>
  <c r="I13" i="1"/>
  <c r="C24" i="1"/>
  <c r="H13" i="1"/>
  <c r="G13" i="1"/>
</calcChain>
</file>

<file path=xl/sharedStrings.xml><?xml version="1.0" encoding="utf-8"?>
<sst xmlns="http://schemas.openxmlformats.org/spreadsheetml/2006/main" count="130" uniqueCount="30">
  <si>
    <t>Session Economics</t>
  </si>
  <si>
    <t>hours</t>
  </si>
  <si>
    <t>Avg prep/break down time per session</t>
  </si>
  <si>
    <t>Avg length per session</t>
  </si>
  <si>
    <t>Avg # of guests per session</t>
  </si>
  <si>
    <t>Price charged per guest</t>
  </si>
  <si>
    <t>guests</t>
  </si>
  <si>
    <t>Avg general expenese per session</t>
  </si>
  <si>
    <t>Avg per guest expenses per session</t>
  </si>
  <si>
    <t>Avg revenue per session</t>
  </si>
  <si>
    <t>Avg total expenses per session</t>
  </si>
  <si>
    <t xml:space="preserve">Airbnb service fee (20%) </t>
  </si>
  <si>
    <t>Avg profits per session</t>
  </si>
  <si>
    <t>Avg profits per hour</t>
  </si>
  <si>
    <t>Annualized Economics</t>
  </si>
  <si>
    <t>Sessions hosted per week</t>
  </si>
  <si>
    <t>Avg sessions per year</t>
  </si>
  <si>
    <t>Avg sessions per month</t>
  </si>
  <si>
    <t>Week</t>
  </si>
  <si>
    <t>Month</t>
  </si>
  <si>
    <t>Year</t>
  </si>
  <si>
    <t>Avg profits</t>
  </si>
  <si>
    <t>Avg revenue</t>
  </si>
  <si>
    <t>(for actual food costs)</t>
  </si>
  <si>
    <t>favors, signs, etc…</t>
  </si>
  <si>
    <t>Food ingredients</t>
  </si>
  <si>
    <t>hours, prep and cleanup</t>
  </si>
  <si>
    <t>assistant</t>
  </si>
  <si>
    <t>materials</t>
  </si>
  <si>
    <t>Hours worked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</si>
</sst>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6" fontId="3" fillId="2" borderId="0" xfId="0" applyNumberFormat="1" applyFont="1" applyFill="1"/>
    <xf numFmtId="43" fontId="3" fillId="2" borderId="0" xfId="1" applyFont="1" applyFill="1"/>
    <xf numFmtId="44" fontId="0" fillId="0" borderId="0" xfId="2" applyNumberFormat="1" applyFont="1"/>
    <xf numFmtId="44" fontId="0" fillId="0" borderId="0" xfId="0" applyNumberFormat="1"/>
    <xf numFmtId="44" fontId="2" fillId="3" borderId="0" xfId="0" applyNumberFormat="1" applyFont="1" applyFill="1"/>
    <xf numFmtId="43" fontId="0" fillId="0" borderId="0" xfId="0" applyNumberFormat="1"/>
    <xf numFmtId="44" fontId="2" fillId="3" borderId="0" xfId="2" applyNumberFormat="1" applyFont="1" applyFill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3" borderId="1" xfId="2" applyNumberFormat="1" applyFont="1" applyFill="1" applyBorder="1"/>
    <xf numFmtId="164" fontId="2" fillId="3" borderId="1" xfId="2" applyNumberFormat="1" applyFont="1" applyFill="1" applyBorder="1"/>
    <xf numFmtId="165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360F6-979D-DF48-8735-AA08B33DAFD4}">
  <dimension ref="A2:I24"/>
  <sheetViews>
    <sheetView showGridLines="0" zoomScale="170" zoomScaleNormal="170" workbookViewId="0">
      <selection activeCell="C20" sqref="C20"/>
    </sheetView>
  </sheetViews>
  <sheetFormatPr baseColWidth="10" defaultRowHeight="16" x14ac:dyDescent="0.2"/>
  <cols>
    <col min="1" max="1" width="16.6640625" bestFit="1" customWidth="1"/>
    <col min="2" max="2" width="33.33203125" bestFit="1" customWidth="1"/>
    <col min="5" max="5" width="19.5" bestFit="1" customWidth="1"/>
    <col min="6" max="6" width="22.5" bestFit="1" customWidth="1"/>
    <col min="8" max="8" width="11" bestFit="1" customWidth="1"/>
    <col min="9" max="9" width="11.5" bestFit="1" customWidth="1"/>
  </cols>
  <sheetData>
    <row r="2" spans="1:9" x14ac:dyDescent="0.2">
      <c r="A2" s="8" t="s">
        <v>0</v>
      </c>
      <c r="E2" s="8" t="s">
        <v>14</v>
      </c>
    </row>
    <row r="3" spans="1:9" x14ac:dyDescent="0.2">
      <c r="B3" t="s">
        <v>5</v>
      </c>
      <c r="C3" s="1">
        <v>35</v>
      </c>
      <c r="F3" s="10" t="s">
        <v>15</v>
      </c>
      <c r="G3" s="2">
        <v>4</v>
      </c>
    </row>
    <row r="5" spans="1:9" x14ac:dyDescent="0.2">
      <c r="B5" t="s">
        <v>4</v>
      </c>
      <c r="C5" s="2">
        <v>10</v>
      </c>
      <c r="D5" t="s">
        <v>6</v>
      </c>
      <c r="F5" t="s">
        <v>17</v>
      </c>
      <c r="G5" s="6">
        <f>4.3333333*G3</f>
        <v>17.333333199999998</v>
      </c>
    </row>
    <row r="7" spans="1:9" x14ac:dyDescent="0.2">
      <c r="B7" t="s">
        <v>3</v>
      </c>
      <c r="C7" s="2">
        <v>3</v>
      </c>
      <c r="D7" t="s">
        <v>1</v>
      </c>
      <c r="F7" t="s">
        <v>16</v>
      </c>
      <c r="G7" s="6">
        <f>G3*52</f>
        <v>208</v>
      </c>
    </row>
    <row r="9" spans="1:9" x14ac:dyDescent="0.2">
      <c r="B9" t="s">
        <v>2</v>
      </c>
      <c r="C9" s="2">
        <v>1</v>
      </c>
      <c r="D9" t="s">
        <v>1</v>
      </c>
    </row>
    <row r="10" spans="1:9" x14ac:dyDescent="0.2">
      <c r="G10" s="9" t="s">
        <v>18</v>
      </c>
      <c r="H10" s="9" t="s">
        <v>19</v>
      </c>
      <c r="I10" s="9" t="s">
        <v>20</v>
      </c>
    </row>
    <row r="11" spans="1:9" x14ac:dyDescent="0.2">
      <c r="B11" t="s">
        <v>7</v>
      </c>
      <c r="C11" s="1">
        <v>20</v>
      </c>
      <c r="F11" t="s">
        <v>22</v>
      </c>
      <c r="G11" s="11">
        <f>G3*$C$17</f>
        <v>1400</v>
      </c>
      <c r="H11" s="11">
        <f>G5*$C$17</f>
        <v>6066.6666199999991</v>
      </c>
      <c r="I11" s="11">
        <f>G7*$C$17</f>
        <v>72800</v>
      </c>
    </row>
    <row r="13" spans="1:9" x14ac:dyDescent="0.2">
      <c r="B13" t="s">
        <v>8</v>
      </c>
      <c r="C13" s="1">
        <v>5</v>
      </c>
      <c r="F13" t="s">
        <v>21</v>
      </c>
      <c r="G13" s="12">
        <f>G3*$C$22</f>
        <v>840</v>
      </c>
      <c r="H13" s="12">
        <f>G5*$C$22</f>
        <v>3639.9999719999996</v>
      </c>
      <c r="I13" s="12">
        <f>G7*C22</f>
        <v>43680</v>
      </c>
    </row>
    <row r="15" spans="1:9" x14ac:dyDescent="0.2">
      <c r="F15" t="s">
        <v>29</v>
      </c>
      <c r="G15" s="13">
        <f>G3*($C$7+$C$9)</f>
        <v>16</v>
      </c>
      <c r="H15" s="13">
        <f>G5*($C$7+$C$9)</f>
        <v>69.333332799999994</v>
      </c>
      <c r="I15" s="13">
        <f>G7*($C$7+$C$9)</f>
        <v>832</v>
      </c>
    </row>
    <row r="17" spans="2:3" x14ac:dyDescent="0.2">
      <c r="B17" t="s">
        <v>9</v>
      </c>
      <c r="C17" s="3">
        <f>C3*C5</f>
        <v>350</v>
      </c>
    </row>
    <row r="18" spans="2:3" x14ac:dyDescent="0.2">
      <c r="B18" t="s">
        <v>11</v>
      </c>
      <c r="C18" s="4">
        <f>-C17*0.2</f>
        <v>-70</v>
      </c>
    </row>
    <row r="19" spans="2:3" x14ac:dyDescent="0.2">
      <c r="C19" s="4"/>
    </row>
    <row r="20" spans="2:3" x14ac:dyDescent="0.2">
      <c r="B20" t="s">
        <v>10</v>
      </c>
      <c r="C20" s="4">
        <f>-(C11+C13*C5)</f>
        <v>-70</v>
      </c>
    </row>
    <row r="21" spans="2:3" x14ac:dyDescent="0.2">
      <c r="C21" s="4"/>
    </row>
    <row r="22" spans="2:3" x14ac:dyDescent="0.2">
      <c r="B22" t="s">
        <v>12</v>
      </c>
      <c r="C22" s="5">
        <f>C17+C18+C20</f>
        <v>210</v>
      </c>
    </row>
    <row r="24" spans="2:3" x14ac:dyDescent="0.2">
      <c r="B24" t="s">
        <v>13</v>
      </c>
      <c r="C24" s="7">
        <f>C22/(C7+C9)</f>
        <v>52.5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B032B-2679-CC47-8EE8-BF04F1EFB42A}">
  <dimension ref="A2:I24"/>
  <sheetViews>
    <sheetView showGridLines="0" zoomScale="170" zoomScaleNormal="170" workbookViewId="0">
      <selection activeCell="C6" sqref="C6"/>
    </sheetView>
  </sheetViews>
  <sheetFormatPr baseColWidth="10" defaultRowHeight="16" x14ac:dyDescent="0.2"/>
  <cols>
    <col min="1" max="1" width="16.6640625" bestFit="1" customWidth="1"/>
    <col min="2" max="2" width="33.33203125" bestFit="1" customWidth="1"/>
    <col min="5" max="5" width="19.5" bestFit="1" customWidth="1"/>
    <col min="6" max="6" width="22.5" bestFit="1" customWidth="1"/>
    <col min="8" max="8" width="11" bestFit="1" customWidth="1"/>
    <col min="9" max="9" width="11.5" bestFit="1" customWidth="1"/>
  </cols>
  <sheetData>
    <row r="2" spans="1:9" x14ac:dyDescent="0.2">
      <c r="A2" s="8" t="s">
        <v>0</v>
      </c>
      <c r="E2" s="8" t="s">
        <v>14</v>
      </c>
    </row>
    <row r="3" spans="1:9" x14ac:dyDescent="0.2">
      <c r="B3" t="s">
        <v>5</v>
      </c>
      <c r="C3" s="1">
        <v>35</v>
      </c>
      <c r="F3" s="10" t="s">
        <v>15</v>
      </c>
      <c r="G3" s="2">
        <v>4</v>
      </c>
    </row>
    <row r="5" spans="1:9" x14ac:dyDescent="0.2">
      <c r="B5" t="s">
        <v>4</v>
      </c>
      <c r="C5" s="2">
        <v>12</v>
      </c>
      <c r="D5" t="s">
        <v>6</v>
      </c>
      <c r="F5" t="s">
        <v>17</v>
      </c>
      <c r="G5" s="6">
        <f>4.3333333*G3</f>
        <v>17.333333199999998</v>
      </c>
    </row>
    <row r="7" spans="1:9" x14ac:dyDescent="0.2">
      <c r="B7" t="s">
        <v>3</v>
      </c>
      <c r="C7" s="2">
        <v>1</v>
      </c>
      <c r="D7" t="s">
        <v>1</v>
      </c>
      <c r="F7" t="s">
        <v>16</v>
      </c>
      <c r="G7" s="6">
        <f>G3*52</f>
        <v>208</v>
      </c>
    </row>
    <row r="9" spans="1:9" x14ac:dyDescent="0.2">
      <c r="B9" t="s">
        <v>2</v>
      </c>
      <c r="C9" s="2">
        <v>1</v>
      </c>
      <c r="D9" t="s">
        <v>1</v>
      </c>
    </row>
    <row r="10" spans="1:9" x14ac:dyDescent="0.2">
      <c r="G10" s="9" t="s">
        <v>18</v>
      </c>
      <c r="H10" s="9" t="s">
        <v>19</v>
      </c>
      <c r="I10" s="9" t="s">
        <v>20</v>
      </c>
    </row>
    <row r="11" spans="1:9" x14ac:dyDescent="0.2">
      <c r="B11" t="s">
        <v>7</v>
      </c>
      <c r="C11" s="1">
        <v>20</v>
      </c>
      <c r="F11" t="s">
        <v>22</v>
      </c>
      <c r="G11" s="11">
        <f>G3*$C$17</f>
        <v>1680</v>
      </c>
      <c r="H11" s="11">
        <f>G5*$C$17</f>
        <v>7279.9999439999992</v>
      </c>
      <c r="I11" s="11">
        <f>G7*$C$17</f>
        <v>87360</v>
      </c>
    </row>
    <row r="13" spans="1:9" x14ac:dyDescent="0.2">
      <c r="B13" t="s">
        <v>8</v>
      </c>
      <c r="C13" s="1">
        <v>0</v>
      </c>
      <c r="F13" t="s">
        <v>21</v>
      </c>
      <c r="G13" s="12">
        <f>G3*$C$22</f>
        <v>1264</v>
      </c>
      <c r="H13" s="12">
        <f>G5*$C$22</f>
        <v>5477.3332911999996</v>
      </c>
      <c r="I13" s="12">
        <f>G7*C22</f>
        <v>65728</v>
      </c>
    </row>
    <row r="15" spans="1:9" x14ac:dyDescent="0.2">
      <c r="F15" t="s">
        <v>29</v>
      </c>
      <c r="G15" s="13">
        <f>G3*($C$7+$C$9)</f>
        <v>8</v>
      </c>
      <c r="H15" s="13">
        <f>G5*($C$7+$C$9)</f>
        <v>34.666666399999997</v>
      </c>
      <c r="I15" s="13">
        <f>G7*($C$7+$C$9)</f>
        <v>416</v>
      </c>
    </row>
    <row r="17" spans="2:3" x14ac:dyDescent="0.2">
      <c r="B17" t="s">
        <v>9</v>
      </c>
      <c r="C17" s="3">
        <f>C3*C5</f>
        <v>420</v>
      </c>
    </row>
    <row r="18" spans="2:3" x14ac:dyDescent="0.2">
      <c r="B18" t="s">
        <v>11</v>
      </c>
      <c r="C18" s="4">
        <f>-C17*0.2</f>
        <v>-84</v>
      </c>
    </row>
    <row r="19" spans="2:3" x14ac:dyDescent="0.2">
      <c r="C19" s="4"/>
    </row>
    <row r="20" spans="2:3" x14ac:dyDescent="0.2">
      <c r="B20" t="s">
        <v>10</v>
      </c>
      <c r="C20" s="4">
        <f>-(C11+C13*C5)</f>
        <v>-20</v>
      </c>
    </row>
    <row r="21" spans="2:3" x14ac:dyDescent="0.2">
      <c r="C21" s="4"/>
    </row>
    <row r="22" spans="2:3" x14ac:dyDescent="0.2">
      <c r="B22" t="s">
        <v>12</v>
      </c>
      <c r="C22" s="5">
        <f>C17+C18+C20</f>
        <v>316</v>
      </c>
    </row>
    <row r="24" spans="2:3" x14ac:dyDescent="0.2">
      <c r="B24" t="s">
        <v>13</v>
      </c>
      <c r="C24" s="7">
        <f>C22/(C7+C9)</f>
        <v>158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0B2C-9505-B34D-9FE0-F3F779C998A5}">
  <dimension ref="A2:I24"/>
  <sheetViews>
    <sheetView showGridLines="0" zoomScale="170" zoomScaleNormal="170" workbookViewId="0">
      <selection activeCell="I13" sqref="I13"/>
    </sheetView>
  </sheetViews>
  <sheetFormatPr baseColWidth="10" defaultRowHeight="16" x14ac:dyDescent="0.2"/>
  <cols>
    <col min="1" max="1" width="16.6640625" bestFit="1" customWidth="1"/>
    <col min="2" max="2" width="33.33203125" bestFit="1" customWidth="1"/>
    <col min="5" max="5" width="19.5" bestFit="1" customWidth="1"/>
    <col min="6" max="6" width="22.5" bestFit="1" customWidth="1"/>
    <col min="8" max="8" width="11" bestFit="1" customWidth="1"/>
    <col min="9" max="9" width="11.5" bestFit="1" customWidth="1"/>
  </cols>
  <sheetData>
    <row r="2" spans="1:9" x14ac:dyDescent="0.2">
      <c r="A2" s="8" t="s">
        <v>0</v>
      </c>
      <c r="E2" s="8" t="s">
        <v>14</v>
      </c>
    </row>
    <row r="3" spans="1:9" x14ac:dyDescent="0.2">
      <c r="B3" t="s">
        <v>5</v>
      </c>
      <c r="C3" s="1">
        <v>75</v>
      </c>
      <c r="F3" s="10" t="s">
        <v>15</v>
      </c>
      <c r="G3" s="2">
        <v>3</v>
      </c>
    </row>
    <row r="5" spans="1:9" x14ac:dyDescent="0.2">
      <c r="B5" t="s">
        <v>4</v>
      </c>
      <c r="C5" s="2">
        <v>6</v>
      </c>
      <c r="D5" t="s">
        <v>6</v>
      </c>
      <c r="F5" t="s">
        <v>17</v>
      </c>
      <c r="G5" s="6">
        <f>4.3333333*G3</f>
        <v>12.999999899999999</v>
      </c>
    </row>
    <row r="7" spans="1:9" x14ac:dyDescent="0.2">
      <c r="B7" t="s">
        <v>3</v>
      </c>
      <c r="C7" s="2">
        <v>3</v>
      </c>
      <c r="D7" t="s">
        <v>1</v>
      </c>
      <c r="F7" t="s">
        <v>16</v>
      </c>
      <c r="G7" s="6">
        <f>G3*52</f>
        <v>156</v>
      </c>
    </row>
    <row r="9" spans="1:9" x14ac:dyDescent="0.2">
      <c r="B9" t="s">
        <v>2</v>
      </c>
      <c r="C9" s="2">
        <v>3</v>
      </c>
      <c r="D9" t="s">
        <v>26</v>
      </c>
    </row>
    <row r="10" spans="1:9" x14ac:dyDescent="0.2">
      <c r="G10" s="9" t="s">
        <v>18</v>
      </c>
      <c r="H10" s="9" t="s">
        <v>19</v>
      </c>
      <c r="I10" s="9" t="s">
        <v>20</v>
      </c>
    </row>
    <row r="11" spans="1:9" x14ac:dyDescent="0.2">
      <c r="B11" t="s">
        <v>7</v>
      </c>
      <c r="C11" s="1">
        <v>0</v>
      </c>
      <c r="F11" t="s">
        <v>22</v>
      </c>
      <c r="G11" s="11">
        <f>G3*$C$17</f>
        <v>1350</v>
      </c>
      <c r="H11" s="11">
        <f>G5*$C$17</f>
        <v>5849.9999549999993</v>
      </c>
      <c r="I11" s="11">
        <f>G7*$C$17</f>
        <v>70200</v>
      </c>
    </row>
    <row r="13" spans="1:9" x14ac:dyDescent="0.2">
      <c r="B13" t="s">
        <v>8</v>
      </c>
      <c r="C13" s="1">
        <v>30</v>
      </c>
      <c r="D13" t="s">
        <v>25</v>
      </c>
      <c r="F13" t="s">
        <v>21</v>
      </c>
      <c r="G13" s="12">
        <f>G3*$C$22</f>
        <v>540</v>
      </c>
      <c r="H13" s="12">
        <f>G5*$C$22</f>
        <v>2339.9999819999998</v>
      </c>
      <c r="I13" s="12">
        <f>G7*C22</f>
        <v>28080</v>
      </c>
    </row>
    <row r="15" spans="1:9" x14ac:dyDescent="0.2">
      <c r="F15" t="s">
        <v>29</v>
      </c>
      <c r="G15" s="13">
        <f>G3*($C$7+$C$9)</f>
        <v>18</v>
      </c>
      <c r="H15" s="13">
        <f>G5*($C$7+$C$9)</f>
        <v>77.999999399999993</v>
      </c>
      <c r="I15" s="13">
        <f>G7*($C$7+$C$9)</f>
        <v>936</v>
      </c>
    </row>
    <row r="17" spans="2:3" x14ac:dyDescent="0.2">
      <c r="B17" t="s">
        <v>9</v>
      </c>
      <c r="C17" s="3">
        <f>C3*C5</f>
        <v>450</v>
      </c>
    </row>
    <row r="18" spans="2:3" x14ac:dyDescent="0.2">
      <c r="B18" t="s">
        <v>11</v>
      </c>
      <c r="C18" s="4">
        <f>-C17*0.2</f>
        <v>-90</v>
      </c>
    </row>
    <row r="19" spans="2:3" x14ac:dyDescent="0.2">
      <c r="C19" s="4"/>
    </row>
    <row r="20" spans="2:3" x14ac:dyDescent="0.2">
      <c r="B20" t="s">
        <v>10</v>
      </c>
      <c r="C20" s="4">
        <f>-(C11+C13*C5)</f>
        <v>-180</v>
      </c>
    </row>
    <row r="21" spans="2:3" x14ac:dyDescent="0.2">
      <c r="C21" s="4"/>
    </row>
    <row r="22" spans="2:3" x14ac:dyDescent="0.2">
      <c r="B22" t="s">
        <v>12</v>
      </c>
      <c r="C22" s="5">
        <f>C17+C18+C20</f>
        <v>180</v>
      </c>
    </row>
    <row r="24" spans="2:3" x14ac:dyDescent="0.2">
      <c r="B24" t="s">
        <v>13</v>
      </c>
      <c r="C24" s="7">
        <f>C22/(C7+C9)</f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17A12-6A93-9849-82DF-7746048E20D8}">
  <dimension ref="A2:I24"/>
  <sheetViews>
    <sheetView showGridLines="0" zoomScale="170" zoomScaleNormal="170" workbookViewId="0">
      <selection activeCell="C5" sqref="C5"/>
    </sheetView>
  </sheetViews>
  <sheetFormatPr baseColWidth="10" defaultRowHeight="16" x14ac:dyDescent="0.2"/>
  <cols>
    <col min="1" max="1" width="16.6640625" bestFit="1" customWidth="1"/>
    <col min="2" max="2" width="33.33203125" bestFit="1" customWidth="1"/>
    <col min="5" max="5" width="19.5" bestFit="1" customWidth="1"/>
    <col min="6" max="6" width="22.5" bestFit="1" customWidth="1"/>
    <col min="8" max="8" width="11" bestFit="1" customWidth="1"/>
    <col min="9" max="9" width="11.5" bestFit="1" customWidth="1"/>
  </cols>
  <sheetData>
    <row r="2" spans="1:9" x14ac:dyDescent="0.2">
      <c r="A2" s="8" t="s">
        <v>0</v>
      </c>
      <c r="E2" s="8" t="s">
        <v>14</v>
      </c>
    </row>
    <row r="3" spans="1:9" x14ac:dyDescent="0.2">
      <c r="B3" t="s">
        <v>5</v>
      </c>
      <c r="C3" s="1">
        <v>90</v>
      </c>
      <c r="F3" s="10" t="s">
        <v>15</v>
      </c>
      <c r="G3" s="2">
        <v>3</v>
      </c>
    </row>
    <row r="5" spans="1:9" x14ac:dyDescent="0.2">
      <c r="B5" t="s">
        <v>4</v>
      </c>
      <c r="C5" s="2">
        <v>8</v>
      </c>
      <c r="D5" t="s">
        <v>6</v>
      </c>
      <c r="F5" t="s">
        <v>17</v>
      </c>
      <c r="G5" s="6">
        <f>4.3333333*G3</f>
        <v>12.999999899999999</v>
      </c>
    </row>
    <row r="7" spans="1:9" x14ac:dyDescent="0.2">
      <c r="B7" t="s">
        <v>3</v>
      </c>
      <c r="C7" s="2">
        <v>2</v>
      </c>
      <c r="D7" t="s">
        <v>1</v>
      </c>
      <c r="F7" t="s">
        <v>16</v>
      </c>
      <c r="G7" s="6">
        <f>G3*52</f>
        <v>156</v>
      </c>
    </row>
    <row r="9" spans="1:9" x14ac:dyDescent="0.2">
      <c r="B9" t="s">
        <v>2</v>
      </c>
      <c r="C9" s="2">
        <v>2</v>
      </c>
      <c r="D9" t="s">
        <v>1</v>
      </c>
    </row>
    <row r="10" spans="1:9" x14ac:dyDescent="0.2">
      <c r="G10" s="9" t="s">
        <v>18</v>
      </c>
      <c r="H10" s="9" t="s">
        <v>19</v>
      </c>
      <c r="I10" s="9" t="s">
        <v>20</v>
      </c>
    </row>
    <row r="11" spans="1:9" x14ac:dyDescent="0.2">
      <c r="B11" t="s">
        <v>7</v>
      </c>
      <c r="C11" s="1">
        <v>25</v>
      </c>
      <c r="D11" t="s">
        <v>24</v>
      </c>
      <c r="F11" t="s">
        <v>22</v>
      </c>
      <c r="G11" s="11">
        <f>G3*$C$17</f>
        <v>2160</v>
      </c>
      <c r="H11" s="11">
        <f>G5*$C$17</f>
        <v>9359.9999279999993</v>
      </c>
      <c r="I11" s="11">
        <f>G7*$C$17</f>
        <v>112320</v>
      </c>
    </row>
    <row r="13" spans="1:9" x14ac:dyDescent="0.2">
      <c r="B13" t="s">
        <v>8</v>
      </c>
      <c r="C13" s="1">
        <v>45</v>
      </c>
      <c r="D13" t="s">
        <v>23</v>
      </c>
      <c r="F13" t="s">
        <v>21</v>
      </c>
      <c r="G13" s="12">
        <f>G3*$C$22</f>
        <v>573</v>
      </c>
      <c r="H13" s="12">
        <f>G5*$C$22</f>
        <v>2482.9999808999996</v>
      </c>
      <c r="I13" s="12">
        <f>G7*C22</f>
        <v>29796</v>
      </c>
    </row>
    <row r="15" spans="1:9" x14ac:dyDescent="0.2">
      <c r="F15" t="s">
        <v>29</v>
      </c>
      <c r="G15" s="13">
        <f>G3*($C$7+$C$9)</f>
        <v>12</v>
      </c>
      <c r="H15" s="13">
        <f>G5*($C$7+$C$9)</f>
        <v>51.999999599999995</v>
      </c>
      <c r="I15" s="13">
        <f>G7*($C$7+$C$9)</f>
        <v>624</v>
      </c>
    </row>
    <row r="17" spans="2:3" x14ac:dyDescent="0.2">
      <c r="B17" t="s">
        <v>9</v>
      </c>
      <c r="C17" s="3">
        <f>C3*C5</f>
        <v>720</v>
      </c>
    </row>
    <row r="18" spans="2:3" x14ac:dyDescent="0.2">
      <c r="B18" t="s">
        <v>11</v>
      </c>
      <c r="C18" s="4">
        <f>-C17*0.2</f>
        <v>-144</v>
      </c>
    </row>
    <row r="19" spans="2:3" x14ac:dyDescent="0.2">
      <c r="C19" s="4"/>
    </row>
    <row r="20" spans="2:3" x14ac:dyDescent="0.2">
      <c r="B20" t="s">
        <v>10</v>
      </c>
      <c r="C20" s="4">
        <f>-(C11+C13*C5)</f>
        <v>-385</v>
      </c>
    </row>
    <row r="21" spans="2:3" x14ac:dyDescent="0.2">
      <c r="C21" s="4"/>
    </row>
    <row r="22" spans="2:3" x14ac:dyDescent="0.2">
      <c r="B22" t="s">
        <v>12</v>
      </c>
      <c r="C22" s="5">
        <f>C17+C18+C20</f>
        <v>191</v>
      </c>
    </row>
    <row r="24" spans="2:3" x14ac:dyDescent="0.2">
      <c r="B24" t="s">
        <v>13</v>
      </c>
      <c r="C24" s="7">
        <f>C22/(C7+C9)</f>
        <v>47.75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77A7E-911B-B949-9EF3-E609CF5BC0DB}">
  <dimension ref="A2:I24"/>
  <sheetViews>
    <sheetView showGridLines="0" tabSelected="1" zoomScale="170" zoomScaleNormal="170" workbookViewId="0">
      <selection activeCell="H22" sqref="H22"/>
    </sheetView>
  </sheetViews>
  <sheetFormatPr baseColWidth="10" defaultRowHeight="16" x14ac:dyDescent="0.2"/>
  <cols>
    <col min="1" max="1" width="16.6640625" bestFit="1" customWidth="1"/>
    <col min="2" max="2" width="33.33203125" bestFit="1" customWidth="1"/>
    <col min="5" max="5" width="19.5" bestFit="1" customWidth="1"/>
    <col min="6" max="6" width="22.5" bestFit="1" customWidth="1"/>
    <col min="8" max="8" width="11" bestFit="1" customWidth="1"/>
    <col min="9" max="9" width="11.5" bestFit="1" customWidth="1"/>
  </cols>
  <sheetData>
    <row r="2" spans="1:9" x14ac:dyDescent="0.2">
      <c r="A2" s="8" t="s">
        <v>0</v>
      </c>
      <c r="E2" s="8" t="s">
        <v>14</v>
      </c>
    </row>
    <row r="3" spans="1:9" x14ac:dyDescent="0.2">
      <c r="B3" t="s">
        <v>5</v>
      </c>
      <c r="C3" s="1">
        <v>150</v>
      </c>
      <c r="F3" s="10" t="s">
        <v>15</v>
      </c>
      <c r="G3" s="2">
        <v>3</v>
      </c>
    </row>
    <row r="5" spans="1:9" x14ac:dyDescent="0.2">
      <c r="B5" t="s">
        <v>4</v>
      </c>
      <c r="C5" s="2">
        <v>4</v>
      </c>
      <c r="D5" t="s">
        <v>6</v>
      </c>
      <c r="F5" t="s">
        <v>17</v>
      </c>
      <c r="G5" s="6">
        <f>4.3333333*G3</f>
        <v>12.999999899999999</v>
      </c>
    </row>
    <row r="7" spans="1:9" x14ac:dyDescent="0.2">
      <c r="B7" t="s">
        <v>3</v>
      </c>
      <c r="C7" s="2">
        <v>4</v>
      </c>
      <c r="D7" t="s">
        <v>1</v>
      </c>
      <c r="F7" t="s">
        <v>16</v>
      </c>
      <c r="G7" s="6">
        <f>G3*52</f>
        <v>156</v>
      </c>
    </row>
    <row r="9" spans="1:9" x14ac:dyDescent="0.2">
      <c r="B9" t="s">
        <v>2</v>
      </c>
      <c r="C9" s="2">
        <v>3</v>
      </c>
      <c r="D9" t="s">
        <v>1</v>
      </c>
    </row>
    <row r="10" spans="1:9" x14ac:dyDescent="0.2">
      <c r="G10" s="9" t="s">
        <v>18</v>
      </c>
      <c r="H10" s="9" t="s">
        <v>19</v>
      </c>
      <c r="I10" s="9" t="s">
        <v>20</v>
      </c>
    </row>
    <row r="11" spans="1:9" x14ac:dyDescent="0.2">
      <c r="B11" t="s">
        <v>7</v>
      </c>
      <c r="C11" s="1">
        <v>50</v>
      </c>
      <c r="D11" t="s">
        <v>27</v>
      </c>
      <c r="F11" t="s">
        <v>22</v>
      </c>
      <c r="G11" s="11">
        <f>G3*$C$17</f>
        <v>1800</v>
      </c>
      <c r="H11" s="11">
        <f>G5*$C$17</f>
        <v>7799.9999399999997</v>
      </c>
      <c r="I11" s="11">
        <f>G7*$C$17</f>
        <v>93600</v>
      </c>
    </row>
    <row r="13" spans="1:9" x14ac:dyDescent="0.2">
      <c r="B13" t="s">
        <v>8</v>
      </c>
      <c r="C13" s="1">
        <v>20</v>
      </c>
      <c r="D13" t="s">
        <v>28</v>
      </c>
      <c r="F13" t="s">
        <v>21</v>
      </c>
      <c r="G13" s="12">
        <f>G3*$C$22</f>
        <v>1050</v>
      </c>
      <c r="H13" s="12">
        <f>G5*$C$22</f>
        <v>4549.999965</v>
      </c>
      <c r="I13" s="12">
        <f>G7*C22</f>
        <v>54600</v>
      </c>
    </row>
    <row r="15" spans="1:9" x14ac:dyDescent="0.2">
      <c r="F15" t="s">
        <v>29</v>
      </c>
      <c r="G15" s="13">
        <f>G3*($C$7+$C$9)</f>
        <v>21</v>
      </c>
      <c r="H15" s="13">
        <f>G5*($C$7+$C$9)</f>
        <v>90.999999299999985</v>
      </c>
      <c r="I15" s="13">
        <f>G7*($C$7+$C$9)</f>
        <v>1092</v>
      </c>
    </row>
    <row r="17" spans="2:3" x14ac:dyDescent="0.2">
      <c r="B17" t="s">
        <v>9</v>
      </c>
      <c r="C17" s="3">
        <f>C3*C5</f>
        <v>600</v>
      </c>
    </row>
    <row r="18" spans="2:3" x14ac:dyDescent="0.2">
      <c r="B18" t="s">
        <v>11</v>
      </c>
      <c r="C18" s="4">
        <f>-C17*0.2</f>
        <v>-120</v>
      </c>
    </row>
    <row r="19" spans="2:3" x14ac:dyDescent="0.2">
      <c r="C19" s="4"/>
    </row>
    <row r="20" spans="2:3" x14ac:dyDescent="0.2">
      <c r="B20" t="s">
        <v>10</v>
      </c>
      <c r="C20" s="4">
        <f>-(C11+C13*C5)</f>
        <v>-130</v>
      </c>
    </row>
    <row r="21" spans="2:3" x14ac:dyDescent="0.2">
      <c r="C21" s="4"/>
    </row>
    <row r="22" spans="2:3" x14ac:dyDescent="0.2">
      <c r="B22" t="s">
        <v>12</v>
      </c>
      <c r="C22" s="5">
        <f>C17+C18+C20</f>
        <v>350</v>
      </c>
    </row>
    <row r="24" spans="2:3" x14ac:dyDescent="0.2">
      <c r="B24" t="s">
        <v>13</v>
      </c>
      <c r="C24" s="7">
        <f>C22/(C7+C9)</f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AE Profit Calc</vt:lpstr>
      <vt:lpstr>AE Sample - Beach Yoga</vt:lpstr>
      <vt:lpstr>AE Sample - Cooking Lessons</vt:lpstr>
      <vt:lpstr>AE Sample - Food Tour</vt:lpstr>
      <vt:lpstr>AE Sample - High End Workshop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Symon He</dc:creator>
  <cp:lastModifiedBy>Symon He</cp:lastModifiedBy>
  <dcterms:created xsi:type="dcterms:W3CDTF">2019-01-04T17:47:19Z</dcterms:created>
  <dcterms:modified xsi:type="dcterms:W3CDTF">2019-01-07T06:33:10Z</dcterms:modified>
</cp:coreProperties>
</file>